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375" windowHeight="4965" firstSheet="5" activeTab="6"/>
  </bookViews>
  <sheets>
    <sheet name="SALARY" sheetId="1" r:id="rId1"/>
    <sheet name="HOURLY" sheetId="2" r:id="rId2"/>
    <sheet name="BLANK HRY" sheetId="3" r:id="rId3"/>
    <sheet name="SAL" sheetId="4" r:id="rId4"/>
    <sheet name="BLANK SAL" sheetId="5" r:id="rId5"/>
    <sheet name="Hourly Worksheet" sheetId="6" r:id="rId6"/>
    <sheet name="Salary Worksheet" sheetId="7" r:id="rId7"/>
  </sheets>
  <definedNames/>
  <calcPr fullCalcOnLoad="1"/>
</workbook>
</file>

<file path=xl/sharedStrings.xml><?xml version="1.0" encoding="utf-8"?>
<sst xmlns="http://schemas.openxmlformats.org/spreadsheetml/2006/main" count="202" uniqueCount="44">
  <si>
    <t>PAID</t>
  </si>
  <si>
    <t>Should Have Paid</t>
  </si>
  <si>
    <t>Difference</t>
  </si>
  <si>
    <t>PP Hrs.</t>
  </si>
  <si>
    <t>Earned PPE Date</t>
  </si>
  <si>
    <t>A N</t>
  </si>
  <si>
    <t>D N</t>
  </si>
  <si>
    <t>Budget Number</t>
  </si>
  <si>
    <t>Earn Type</t>
  </si>
  <si>
    <t>Pay Rate</t>
  </si>
  <si>
    <t>Hrs</t>
  </si>
  <si>
    <t>Dollars</t>
  </si>
  <si>
    <t>07-9651</t>
  </si>
  <si>
    <t>REG</t>
  </si>
  <si>
    <t>S/L</t>
  </si>
  <si>
    <t>LWO</t>
  </si>
  <si>
    <t>TOTALS</t>
  </si>
  <si>
    <t>University of Washington</t>
  </si>
  <si>
    <t>OVERPAYMENT WORK SHEET</t>
  </si>
  <si>
    <t>Attachment B</t>
  </si>
  <si>
    <t>Hourly</t>
  </si>
  <si>
    <t>Home Dept:</t>
  </si>
  <si>
    <t>Unit Code:</t>
  </si>
  <si>
    <t>Name:</t>
  </si>
  <si>
    <t>SSN:</t>
  </si>
  <si>
    <t>FTE          %</t>
  </si>
  <si>
    <t>09-1000</t>
  </si>
  <si>
    <t>HRY</t>
  </si>
  <si>
    <t>67-2150</t>
  </si>
  <si>
    <t>SWB</t>
  </si>
  <si>
    <t>Salaried</t>
  </si>
  <si>
    <t>08-1649</t>
  </si>
  <si>
    <t>Appt No</t>
  </si>
  <si>
    <t>Dist No</t>
  </si>
  <si>
    <t>Pay Pd Hrs</t>
  </si>
  <si>
    <t>Should Have Been Paid</t>
  </si>
  <si>
    <t>Difference (Overpayment)</t>
  </si>
  <si>
    <t xml:space="preserve"> </t>
  </si>
  <si>
    <t>PPE Date</t>
  </si>
  <si>
    <t>Gross</t>
  </si>
  <si>
    <t>Full Time Pay Rate</t>
  </si>
  <si>
    <t>Monthly</t>
  </si>
  <si>
    <t>Hourly Pay Rate</t>
  </si>
  <si>
    <t>EID: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</si>
</sst>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39" fontId="0" fillId="0" borderId="0" xfId="0" applyAlignment="1">
      <alignment/>
    </xf>
    <xf numFmtId="39" fontId="0" fillId="0" borderId="10" xfId="0" applyBorder="1" applyAlignment="1">
      <alignment/>
    </xf>
    <xf numFmtId="39" fontId="0" fillId="0" borderId="10" xfId="0" applyBorder="1" applyAlignment="1">
      <alignment horizontal="centerContinuous"/>
    </xf>
    <xf numFmtId="39" fontId="0" fillId="0" borderId="11" xfId="0" applyBorder="1" applyAlignment="1">
      <alignment horizontal="centerContinuous"/>
    </xf>
    <xf numFmtId="39" fontId="0" fillId="0" borderId="11" xfId="0" applyBorder="1" applyAlignment="1">
      <alignment/>
    </xf>
    <xf numFmtId="39" fontId="0" fillId="0" borderId="12" xfId="0" applyBorder="1" applyAlignment="1">
      <alignment/>
    </xf>
    <xf numFmtId="39" fontId="0" fillId="0" borderId="12" xfId="0" applyBorder="1" applyAlignment="1">
      <alignment horizontal="centerContinuous"/>
    </xf>
    <xf numFmtId="39" fontId="0" fillId="0" borderId="10" xfId="0" applyBorder="1" applyAlignment="1">
      <alignment wrapText="1"/>
    </xf>
    <xf numFmtId="39" fontId="0" fillId="0" borderId="13" xfId="0" applyBorder="1" applyAlignment="1">
      <alignment/>
    </xf>
    <xf numFmtId="39" fontId="0" fillId="0" borderId="14" xfId="0" applyBorder="1" applyAlignment="1">
      <alignment/>
    </xf>
    <xf numFmtId="39" fontId="0" fillId="0" borderId="15" xfId="0" applyBorder="1" applyAlignment="1">
      <alignment/>
    </xf>
    <xf numFmtId="39" fontId="0" fillId="0" borderId="16" xfId="0" applyBorder="1" applyAlignment="1">
      <alignment/>
    </xf>
    <xf numFmtId="39" fontId="0" fillId="0" borderId="17" xfId="0" applyBorder="1" applyAlignment="1">
      <alignment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 wrapText="1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9" fontId="0" fillId="0" borderId="0" xfId="0" applyAlignment="1">
      <alignment horizontal="center"/>
    </xf>
    <xf numFmtId="39" fontId="0" fillId="0" borderId="18" xfId="0" applyBorder="1" applyAlignment="1">
      <alignment horizontal="center"/>
    </xf>
    <xf numFmtId="39" fontId="0" fillId="0" borderId="10" xfId="0" applyBorder="1" applyAlignment="1">
      <alignment horizontal="center"/>
    </xf>
    <xf numFmtId="39" fontId="0" fillId="0" borderId="19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9" fontId="0" fillId="0" borderId="0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21" xfId="0" applyBorder="1" applyAlignment="1">
      <alignment horizontal="center"/>
    </xf>
    <xf numFmtId="39" fontId="0" fillId="0" borderId="22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39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39" fontId="0" fillId="0" borderId="0" xfId="0" applyAlignment="1">
      <alignment horizontal="left"/>
    </xf>
    <xf numFmtId="39" fontId="1" fillId="0" borderId="0" xfId="0" applyFont="1" applyAlignment="1">
      <alignment horizontal="right"/>
    </xf>
    <xf numFmtId="14" fontId="0" fillId="0" borderId="16" xfId="0" applyNumberFormat="1" applyBorder="1" applyAlignment="1">
      <alignment horizontal="center"/>
    </xf>
    <xf numFmtId="39" fontId="0" fillId="0" borderId="16" xfId="0" applyBorder="1" applyAlignment="1">
      <alignment horizontal="center"/>
    </xf>
    <xf numFmtId="0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9" fontId="0" fillId="0" borderId="16" xfId="0" applyNumberFormat="1" applyBorder="1" applyAlignment="1">
      <alignment horizontal="center"/>
    </xf>
    <xf numFmtId="39" fontId="0" fillId="0" borderId="12" xfId="0" applyBorder="1" applyAlignment="1">
      <alignment horizontal="center"/>
    </xf>
    <xf numFmtId="39" fontId="0" fillId="0" borderId="12" xfId="0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wrapText="1"/>
    </xf>
    <xf numFmtId="14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39" fontId="0" fillId="0" borderId="23" xfId="0" applyBorder="1" applyAlignment="1">
      <alignment/>
    </xf>
    <xf numFmtId="14" fontId="0" fillId="0" borderId="24" xfId="0" applyNumberFormat="1" applyBorder="1" applyAlignment="1">
      <alignment horizontal="center"/>
    </xf>
    <xf numFmtId="39" fontId="0" fillId="0" borderId="24" xfId="0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7" xfId="0" applyNumberFormat="1" applyBorder="1" applyAlignment="1">
      <alignment horizontal="left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0" borderId="29" xfId="0" applyBorder="1" applyAlignment="1">
      <alignment horizontal="left"/>
    </xf>
    <xf numFmtId="39" fontId="0" fillId="0" borderId="30" xfId="0" applyBorder="1" applyAlignment="1">
      <alignment/>
    </xf>
    <xf numFmtId="39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2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39" fontId="0" fillId="0" borderId="31" xfId="0" applyBorder="1" applyAlignment="1">
      <alignment horizontal="left"/>
    </xf>
    <xf numFmtId="39" fontId="0" fillId="0" borderId="30" xfId="0" applyBorder="1" applyAlignment="1">
      <alignment horizontal="center"/>
    </xf>
    <xf numFmtId="39" fontId="0" fillId="0" borderId="25" xfId="0" applyBorder="1" applyAlignment="1">
      <alignment horizontal="center"/>
    </xf>
    <xf numFmtId="39" fontId="0" fillId="0" borderId="26" xfId="0" applyBorder="1" applyAlignment="1">
      <alignment horizontal="center"/>
    </xf>
    <xf numFmtId="39" fontId="0" fillId="0" borderId="32" xfId="0" applyBorder="1" applyAlignment="1">
      <alignment horizontal="center"/>
    </xf>
    <xf numFmtId="39" fontId="0" fillId="0" borderId="33" xfId="0" applyBorder="1" applyAlignment="1">
      <alignment horizontal="center"/>
    </xf>
    <xf numFmtId="39" fontId="0" fillId="0" borderId="34" xfId="0" applyBorder="1" applyAlignment="1">
      <alignment/>
    </xf>
    <xf numFmtId="39" fontId="0" fillId="0" borderId="35" xfId="0" applyBorder="1" applyAlignment="1">
      <alignment/>
    </xf>
    <xf numFmtId="39" fontId="0" fillId="0" borderId="36" xfId="0" applyBorder="1" applyAlignment="1">
      <alignment horizontal="center"/>
    </xf>
    <xf numFmtId="39" fontId="0" fillId="0" borderId="11" xfId="0" applyBorder="1" applyAlignment="1">
      <alignment horizontal="center"/>
    </xf>
    <xf numFmtId="39" fontId="0" fillId="0" borderId="37" xfId="0" applyBorder="1" applyAlignment="1">
      <alignment/>
    </xf>
    <xf numFmtId="1" fontId="0" fillId="33" borderId="27" xfId="0" applyNumberFormat="1" applyFill="1" applyBorder="1" applyAlignment="1">
      <alignment horizontal="left"/>
    </xf>
    <xf numFmtId="39" fontId="0" fillId="33" borderId="21" xfId="0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37" fontId="0" fillId="0" borderId="10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H9" sqref="H9:M9"/>
    </sheetView>
  </sheetViews>
  <sheetFormatPr defaultColWidth="9.140625" defaultRowHeight="12.75"/>
  <cols>
    <col min="1" max="1" width="4.421875" style="13" customWidth="1"/>
    <col min="2" max="2" width="9.28125" style="15" customWidth="1"/>
    <col min="3" max="4" width="2.8515625" style="13" customWidth="1"/>
    <col min="5" max="5" width="7.57421875" style="0" customWidth="1"/>
    <col min="6" max="6" width="5.281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8.140625" style="0" customWidth="1"/>
  </cols>
  <sheetData>
    <row r="1" spans="8:13" ht="12.75">
      <c r="H1" s="3" t="s">
        <v>0</v>
      </c>
      <c r="I1" s="2"/>
      <c r="J1" s="3" t="s">
        <v>1</v>
      </c>
      <c r="K1" s="2"/>
      <c r="L1" s="3" t="s">
        <v>2</v>
      </c>
      <c r="M1" s="6"/>
    </row>
    <row r="2" spans="1:13" ht="25.5">
      <c r="A2" s="14" t="s">
        <v>3</v>
      </c>
      <c r="B2" s="16" t="s">
        <v>4</v>
      </c>
      <c r="C2" s="14" t="s">
        <v>5</v>
      </c>
      <c r="D2" s="14" t="s">
        <v>6</v>
      </c>
      <c r="E2" s="7" t="s">
        <v>7</v>
      </c>
      <c r="F2" s="7" t="s">
        <v>8</v>
      </c>
      <c r="G2" s="7" t="s">
        <v>9</v>
      </c>
      <c r="H2" s="4" t="s">
        <v>10</v>
      </c>
      <c r="I2" s="1" t="s">
        <v>11</v>
      </c>
      <c r="J2" s="4" t="s">
        <v>10</v>
      </c>
      <c r="K2" s="1" t="s">
        <v>11</v>
      </c>
      <c r="L2" s="4" t="s">
        <v>10</v>
      </c>
      <c r="M2" s="5" t="s">
        <v>11</v>
      </c>
    </row>
    <row r="3" spans="1:13" ht="12.75">
      <c r="A3" s="13">
        <v>80</v>
      </c>
      <c r="B3" s="15">
        <v>35869</v>
      </c>
      <c r="C3" s="13">
        <v>1</v>
      </c>
      <c r="D3" s="13">
        <v>1</v>
      </c>
      <c r="E3" t="s">
        <v>12</v>
      </c>
      <c r="F3" t="s">
        <v>13</v>
      </c>
      <c r="G3">
        <v>2822</v>
      </c>
      <c r="H3" s="9">
        <v>40</v>
      </c>
      <c r="I3">
        <v>705.5</v>
      </c>
      <c r="J3" s="9">
        <v>0</v>
      </c>
      <c r="K3">
        <f>ROUND(J3*G3/A3/2,2)</f>
        <v>0</v>
      </c>
      <c r="L3" s="9">
        <f>+H3-J3</f>
        <v>40</v>
      </c>
      <c r="M3" s="11">
        <f>+I3-K3</f>
        <v>705.5</v>
      </c>
    </row>
    <row r="4" spans="1:13" ht="12.75">
      <c r="A4" s="13">
        <v>80</v>
      </c>
      <c r="B4" s="15">
        <v>35869</v>
      </c>
      <c r="C4" s="13">
        <v>1</v>
      </c>
      <c r="D4" s="13">
        <v>2</v>
      </c>
      <c r="E4" t="s">
        <v>12</v>
      </c>
      <c r="F4" t="s">
        <v>14</v>
      </c>
      <c r="G4">
        <v>2822</v>
      </c>
      <c r="H4" s="9">
        <v>40</v>
      </c>
      <c r="I4">
        <v>705.5</v>
      </c>
      <c r="J4" s="9">
        <v>40</v>
      </c>
      <c r="K4">
        <f>ROUND(J4*G4/A4/2,2)</f>
        <v>705.5</v>
      </c>
      <c r="L4" s="9">
        <f aca="true" t="shared" si="0" ref="L4:M8">+H4-J4</f>
        <v>0</v>
      </c>
      <c r="M4" s="11">
        <f t="shared" si="0"/>
        <v>0</v>
      </c>
    </row>
    <row r="5" spans="1:13" ht="12.75">
      <c r="A5" s="13">
        <v>80</v>
      </c>
      <c r="B5" s="15">
        <v>35869</v>
      </c>
      <c r="C5" s="13">
        <v>1</v>
      </c>
      <c r="D5" s="13">
        <v>3</v>
      </c>
      <c r="E5" t="s">
        <v>12</v>
      </c>
      <c r="F5" t="s">
        <v>15</v>
      </c>
      <c r="G5">
        <v>2822</v>
      </c>
      <c r="H5" s="9">
        <v>40</v>
      </c>
      <c r="J5" s="9">
        <v>40</v>
      </c>
      <c r="L5" s="9">
        <f t="shared" si="0"/>
        <v>0</v>
      </c>
      <c r="M5" s="11">
        <f t="shared" si="0"/>
        <v>0</v>
      </c>
    </row>
    <row r="6" spans="1:13" ht="12.75">
      <c r="A6" s="13">
        <v>96</v>
      </c>
      <c r="B6" s="15">
        <v>35885</v>
      </c>
      <c r="C6" s="13">
        <v>1</v>
      </c>
      <c r="D6" s="13">
        <v>3</v>
      </c>
      <c r="E6" t="s">
        <v>12</v>
      </c>
      <c r="F6" t="s">
        <v>15</v>
      </c>
      <c r="G6">
        <v>2822</v>
      </c>
      <c r="H6" s="9">
        <v>96</v>
      </c>
      <c r="J6" s="9">
        <v>96</v>
      </c>
      <c r="L6" s="9">
        <f t="shared" si="0"/>
        <v>0</v>
      </c>
      <c r="M6" s="11">
        <f t="shared" si="0"/>
        <v>0</v>
      </c>
    </row>
    <row r="7" spans="1:13" ht="12.75">
      <c r="A7" s="13">
        <v>88</v>
      </c>
      <c r="B7" s="15">
        <v>35900</v>
      </c>
      <c r="C7" s="13">
        <v>1</v>
      </c>
      <c r="D7" s="13">
        <v>4</v>
      </c>
      <c r="E7" t="s">
        <v>12</v>
      </c>
      <c r="F7" t="s">
        <v>13</v>
      </c>
      <c r="G7">
        <v>2822</v>
      </c>
      <c r="H7" s="9">
        <v>40</v>
      </c>
      <c r="I7">
        <v>641.36</v>
      </c>
      <c r="J7" s="9">
        <v>40</v>
      </c>
      <c r="K7">
        <f>ROUND(J7*G7/A7/2,2)</f>
        <v>641.36</v>
      </c>
      <c r="L7" s="9">
        <f t="shared" si="0"/>
        <v>0</v>
      </c>
      <c r="M7" s="11">
        <f t="shared" si="0"/>
        <v>0</v>
      </c>
    </row>
    <row r="8" spans="1:13" ht="12.75">
      <c r="A8" s="13">
        <v>88</v>
      </c>
      <c r="B8" s="15">
        <v>35900</v>
      </c>
      <c r="C8" s="13">
        <v>1</v>
      </c>
      <c r="D8" s="13">
        <v>3</v>
      </c>
      <c r="E8" t="s">
        <v>12</v>
      </c>
      <c r="F8" t="s">
        <v>15</v>
      </c>
      <c r="G8">
        <v>2822</v>
      </c>
      <c r="H8" s="9">
        <v>48</v>
      </c>
      <c r="J8" s="9">
        <v>48</v>
      </c>
      <c r="L8" s="9">
        <f t="shared" si="0"/>
        <v>0</v>
      </c>
      <c r="M8" s="11">
        <f t="shared" si="0"/>
        <v>0</v>
      </c>
    </row>
    <row r="9" spans="1:13" ht="25.5" customHeight="1" thickBot="1">
      <c r="A9" s="13" t="s">
        <v>16</v>
      </c>
      <c r="B9"/>
      <c r="H9" s="10">
        <f aca="true" t="shared" si="1" ref="H9:M9">SUM(H3:H8)</f>
        <v>304</v>
      </c>
      <c r="I9" s="8">
        <f t="shared" si="1"/>
        <v>2052.36</v>
      </c>
      <c r="J9" s="10">
        <f t="shared" si="1"/>
        <v>264</v>
      </c>
      <c r="K9" s="8">
        <f t="shared" si="1"/>
        <v>1346.8600000000001</v>
      </c>
      <c r="L9" s="10">
        <f t="shared" si="1"/>
        <v>40</v>
      </c>
      <c r="M9" s="12">
        <f t="shared" si="1"/>
        <v>705.5</v>
      </c>
    </row>
    <row r="10" ht="13.5" thickTop="1"/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11" sqref="L11:N11"/>
    </sheetView>
  </sheetViews>
  <sheetFormatPr defaultColWidth="9.140625" defaultRowHeight="12.75"/>
  <cols>
    <col min="1" max="1" width="3.8515625" style="17" customWidth="1"/>
    <col min="2" max="2" width="9.28125" style="18" customWidth="1"/>
    <col min="3" max="3" width="7.57421875" style="19" customWidth="1"/>
    <col min="4" max="4" width="5.28125" style="19" customWidth="1"/>
    <col min="5" max="5" width="5.57421875" style="19" customWidth="1"/>
    <col min="6" max="6" width="2.7109375" style="29" customWidth="1"/>
    <col min="7" max="7" width="2.8515625" style="29" customWidth="1"/>
    <col min="8" max="9" width="6.57421875" style="19" customWidth="1"/>
    <col min="10" max="10" width="9.00390625" style="19" customWidth="1"/>
    <col min="11" max="11" width="7.140625" style="19" customWidth="1"/>
    <col min="12" max="12" width="9.7109375" style="19" customWidth="1"/>
    <col min="13" max="13" width="6.7109375" style="19" customWidth="1"/>
    <col min="14" max="14" width="8.7109375" style="19" customWidth="1"/>
    <col min="15" max="16384" width="9.140625" style="19" customWidth="1"/>
  </cols>
  <sheetData>
    <row r="1" spans="1:14" ht="12.75">
      <c r="A1" s="33" t="s">
        <v>17</v>
      </c>
      <c r="H1"/>
      <c r="I1" s="32" t="s">
        <v>18</v>
      </c>
      <c r="M1"/>
      <c r="N1" s="36" t="s">
        <v>19</v>
      </c>
    </row>
    <row r="2" ht="12.75">
      <c r="N2" s="19" t="s">
        <v>20</v>
      </c>
    </row>
    <row r="3" spans="1:7" s="35" customFormat="1" ht="17.25" customHeight="1">
      <c r="A3" s="13" t="s">
        <v>21</v>
      </c>
      <c r="B3" s="34"/>
      <c r="C3" s="62"/>
      <c r="D3" s="62"/>
      <c r="E3" s="62"/>
      <c r="F3" s="13"/>
      <c r="G3" s="13"/>
    </row>
    <row r="4" spans="1:7" s="35" customFormat="1" ht="16.5" customHeight="1">
      <c r="A4" s="35" t="s">
        <v>22</v>
      </c>
      <c r="B4" s="34"/>
      <c r="C4" s="62"/>
      <c r="F4" s="13"/>
      <c r="G4" s="13"/>
    </row>
    <row r="5" spans="1:5" ht="15.75" customHeight="1">
      <c r="A5" s="13" t="s">
        <v>23</v>
      </c>
      <c r="C5" s="21"/>
      <c r="D5" s="21"/>
      <c r="E5" s="21"/>
    </row>
    <row r="6" spans="1:5" ht="16.5" customHeight="1">
      <c r="A6" s="13" t="s">
        <v>24</v>
      </c>
      <c r="C6" s="21"/>
      <c r="D6" s="21"/>
      <c r="E6" s="21"/>
    </row>
    <row r="7" ht="12.75">
      <c r="A7" s="13"/>
    </row>
    <row r="8" ht="13.5" thickBot="1"/>
    <row r="9" spans="1:14" ht="12.75">
      <c r="A9" s="50"/>
      <c r="B9" s="51"/>
      <c r="C9" s="52"/>
      <c r="D9" s="52"/>
      <c r="E9" s="52"/>
      <c r="F9" s="53"/>
      <c r="G9" s="53"/>
      <c r="H9" s="52"/>
      <c r="I9" s="20" t="s">
        <v>0</v>
      </c>
      <c r="J9" s="59"/>
      <c r="K9" s="60" t="s">
        <v>1</v>
      </c>
      <c r="L9" s="59"/>
      <c r="M9" s="60" t="s">
        <v>2</v>
      </c>
      <c r="N9" s="61"/>
    </row>
    <row r="10" spans="1:14" ht="38.25">
      <c r="A10" s="54" t="s">
        <v>3</v>
      </c>
      <c r="B10" s="44" t="s">
        <v>4</v>
      </c>
      <c r="C10" s="43" t="s">
        <v>7</v>
      </c>
      <c r="D10" s="43" t="s">
        <v>8</v>
      </c>
      <c r="E10" s="43" t="s">
        <v>25</v>
      </c>
      <c r="F10" s="45" t="s">
        <v>5</v>
      </c>
      <c r="G10" s="45" t="s">
        <v>6</v>
      </c>
      <c r="H10" s="43" t="s">
        <v>9</v>
      </c>
      <c r="I10" s="42" t="s">
        <v>10</v>
      </c>
      <c r="J10" s="42" t="s">
        <v>11</v>
      </c>
      <c r="K10" s="42" t="s">
        <v>10</v>
      </c>
      <c r="L10" s="42" t="s">
        <v>11</v>
      </c>
      <c r="M10" s="42" t="s">
        <v>10</v>
      </c>
      <c r="N10" s="22" t="s">
        <v>11</v>
      </c>
    </row>
    <row r="11" spans="1:14" ht="12.75">
      <c r="A11" s="55">
        <v>80</v>
      </c>
      <c r="B11" s="37">
        <v>35841</v>
      </c>
      <c r="C11" s="38" t="s">
        <v>26</v>
      </c>
      <c r="D11" s="38" t="s">
        <v>27</v>
      </c>
      <c r="E11" s="41">
        <v>0.25</v>
      </c>
      <c r="F11" s="39">
        <v>4</v>
      </c>
      <c r="G11" s="40">
        <v>1</v>
      </c>
      <c r="H11" s="38">
        <v>40</v>
      </c>
      <c r="I11" s="38">
        <v>38.18</v>
      </c>
      <c r="J11" s="38">
        <v>1527.2</v>
      </c>
      <c r="K11" s="38">
        <v>25.48</v>
      </c>
      <c r="L11" s="38">
        <f>ROUND(K11*H11,2)</f>
        <v>1019.2</v>
      </c>
      <c r="M11" s="38">
        <f aca="true" t="shared" si="0" ref="M11:N14">+I11-K11</f>
        <v>12.7</v>
      </c>
      <c r="N11" s="26">
        <f t="shared" si="0"/>
        <v>508</v>
      </c>
    </row>
    <row r="12" spans="1:14" ht="12.75">
      <c r="A12" s="55">
        <v>80</v>
      </c>
      <c r="B12" s="37">
        <v>35841</v>
      </c>
      <c r="C12" s="38" t="s">
        <v>28</v>
      </c>
      <c r="D12" s="38" t="s">
        <v>29</v>
      </c>
      <c r="E12" s="41">
        <v>0.5</v>
      </c>
      <c r="F12" s="39">
        <v>1</v>
      </c>
      <c r="G12" s="40">
        <v>1</v>
      </c>
      <c r="H12" s="38"/>
      <c r="I12" s="38"/>
      <c r="J12" s="38">
        <v>479</v>
      </c>
      <c r="K12" s="38"/>
      <c r="L12" s="38">
        <v>479</v>
      </c>
      <c r="M12" s="38">
        <f t="shared" si="0"/>
        <v>0</v>
      </c>
      <c r="N12" s="26">
        <f t="shared" si="0"/>
        <v>0</v>
      </c>
    </row>
    <row r="13" spans="1:14" ht="12.75">
      <c r="A13" s="55">
        <v>80</v>
      </c>
      <c r="B13" s="37">
        <v>35841</v>
      </c>
      <c r="C13" s="38" t="s">
        <v>26</v>
      </c>
      <c r="D13" s="38" t="s">
        <v>27</v>
      </c>
      <c r="E13" s="41">
        <v>0.25</v>
      </c>
      <c r="F13" s="39">
        <v>4</v>
      </c>
      <c r="G13" s="40">
        <v>2</v>
      </c>
      <c r="H13" s="38">
        <v>40</v>
      </c>
      <c r="I13" s="38">
        <v>12.7</v>
      </c>
      <c r="J13" s="38">
        <v>508</v>
      </c>
      <c r="K13" s="38">
        <v>-12.7</v>
      </c>
      <c r="L13" s="38">
        <f>ROUND(K13*H13,2)</f>
        <v>-508</v>
      </c>
      <c r="M13" s="38">
        <f t="shared" si="0"/>
        <v>25.4</v>
      </c>
      <c r="N13" s="26">
        <f t="shared" si="0"/>
        <v>1016</v>
      </c>
    </row>
    <row r="14" spans="1:14" ht="12.75">
      <c r="A14" s="55">
        <v>88</v>
      </c>
      <c r="B14" s="37">
        <v>35900</v>
      </c>
      <c r="C14" s="38" t="s">
        <v>26</v>
      </c>
      <c r="D14" s="38" t="s">
        <v>27</v>
      </c>
      <c r="E14" s="41">
        <v>0.5</v>
      </c>
      <c r="F14" s="39">
        <v>4</v>
      </c>
      <c r="G14" s="40">
        <v>1</v>
      </c>
      <c r="H14" s="38">
        <v>40</v>
      </c>
      <c r="I14" s="38">
        <v>1.64</v>
      </c>
      <c r="J14" s="38">
        <v>65.6</v>
      </c>
      <c r="K14" s="38">
        <v>1.64</v>
      </c>
      <c r="L14" s="38">
        <f>ROUND(K14*H14,2)</f>
        <v>65.6</v>
      </c>
      <c r="M14" s="38">
        <f t="shared" si="0"/>
        <v>0</v>
      </c>
      <c r="N14" s="26">
        <f t="shared" si="0"/>
        <v>0</v>
      </c>
    </row>
    <row r="15" spans="1:14" ht="12.75">
      <c r="A15" s="56">
        <v>88</v>
      </c>
      <c r="B15" s="46">
        <v>35900</v>
      </c>
      <c r="C15" s="42" t="s">
        <v>28</v>
      </c>
      <c r="D15" s="42" t="s">
        <v>29</v>
      </c>
      <c r="E15" s="47">
        <v>0.5</v>
      </c>
      <c r="F15" s="48">
        <v>5</v>
      </c>
      <c r="G15" s="49">
        <v>1</v>
      </c>
      <c r="H15" s="42"/>
      <c r="I15" s="42"/>
      <c r="J15" s="42">
        <v>479</v>
      </c>
      <c r="K15" s="42"/>
      <c r="L15" s="42">
        <v>479</v>
      </c>
      <c r="M15" s="42">
        <f>+I15-K15</f>
        <v>0</v>
      </c>
      <c r="N15" s="22">
        <f>+J15-L15</f>
        <v>0</v>
      </c>
    </row>
    <row r="16" spans="1:14" ht="25.5" customHeight="1" thickBot="1">
      <c r="A16" s="57" t="s">
        <v>16</v>
      </c>
      <c r="B16" s="27"/>
      <c r="C16" s="27"/>
      <c r="D16" s="27"/>
      <c r="E16" s="27"/>
      <c r="F16" s="31"/>
      <c r="G16" s="31"/>
      <c r="H16" s="58"/>
      <c r="I16" s="58">
        <f aca="true" t="shared" si="1" ref="I16:N16">SUM(I11:I15)</f>
        <v>52.519999999999996</v>
      </c>
      <c r="J16" s="58">
        <f t="shared" si="1"/>
        <v>3058.7999999999997</v>
      </c>
      <c r="K16" s="58">
        <f t="shared" si="1"/>
        <v>14.420000000000002</v>
      </c>
      <c r="L16" s="58">
        <f t="shared" si="1"/>
        <v>1534.8</v>
      </c>
      <c r="M16" s="58">
        <f t="shared" si="1"/>
        <v>38.099999999999994</v>
      </c>
      <c r="N16" s="28">
        <f t="shared" si="1"/>
        <v>1524</v>
      </c>
    </row>
    <row r="17" spans="1:14" ht="12.75">
      <c r="A17" s="24"/>
      <c r="B17" s="23"/>
      <c r="C17" s="25"/>
      <c r="D17" s="25"/>
      <c r="E17" s="25"/>
      <c r="F17" s="30"/>
      <c r="G17" s="30"/>
      <c r="H17" s="25"/>
      <c r="I17" s="25"/>
      <c r="J17" s="25"/>
      <c r="K17" s="25"/>
      <c r="L17" s="25"/>
      <c r="M17" s="25"/>
      <c r="N17" s="25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6">
      <selection activeCell="K6" sqref="K6"/>
    </sheetView>
  </sheetViews>
  <sheetFormatPr defaultColWidth="9.140625" defaultRowHeight="12.75"/>
  <cols>
    <col min="1" max="1" width="3.8515625" style="17" customWidth="1"/>
    <col min="2" max="2" width="9.28125" style="18" customWidth="1"/>
    <col min="3" max="3" width="7.57421875" style="19" customWidth="1"/>
    <col min="4" max="4" width="5.28125" style="19" customWidth="1"/>
    <col min="5" max="5" width="5.57421875" style="19" customWidth="1"/>
    <col min="6" max="6" width="2.7109375" style="29" customWidth="1"/>
    <col min="7" max="7" width="2.8515625" style="29" customWidth="1"/>
    <col min="8" max="9" width="6.57421875" style="19" customWidth="1"/>
    <col min="10" max="10" width="9.00390625" style="19" customWidth="1"/>
    <col min="11" max="11" width="7.140625" style="19" customWidth="1"/>
    <col min="12" max="12" width="9.7109375" style="19" customWidth="1"/>
    <col min="13" max="13" width="6.7109375" style="19" customWidth="1"/>
    <col min="14" max="14" width="8.7109375" style="19" customWidth="1"/>
    <col min="15" max="16384" width="9.140625" style="19" customWidth="1"/>
  </cols>
  <sheetData>
    <row r="1" spans="1:14" ht="12.75">
      <c r="A1" s="33" t="s">
        <v>17</v>
      </c>
      <c r="H1"/>
      <c r="I1" s="32" t="s">
        <v>18</v>
      </c>
      <c r="M1"/>
      <c r="N1" s="36" t="s">
        <v>19</v>
      </c>
    </row>
    <row r="2" ht="12.75">
      <c r="N2" s="19" t="s">
        <v>20</v>
      </c>
    </row>
    <row r="3" spans="1:7" s="35" customFormat="1" ht="17.25" customHeight="1">
      <c r="A3" s="13" t="s">
        <v>21</v>
      </c>
      <c r="B3" s="34"/>
      <c r="C3" s="62"/>
      <c r="D3" s="62"/>
      <c r="E3" s="62"/>
      <c r="F3" s="13"/>
      <c r="G3" s="13"/>
    </row>
    <row r="4" spans="1:7" s="35" customFormat="1" ht="16.5" customHeight="1">
      <c r="A4" s="35" t="s">
        <v>22</v>
      </c>
      <c r="B4" s="34"/>
      <c r="C4" s="62"/>
      <c r="F4" s="13"/>
      <c r="G4" s="13"/>
    </row>
    <row r="5" spans="1:5" ht="15.75" customHeight="1">
      <c r="A5" s="13" t="s">
        <v>23</v>
      </c>
      <c r="C5" s="21"/>
      <c r="D5" s="21"/>
      <c r="E5" s="21"/>
    </row>
    <row r="6" spans="1:5" ht="16.5" customHeight="1">
      <c r="A6" s="13" t="s">
        <v>24</v>
      </c>
      <c r="C6" s="21"/>
      <c r="D6" s="21"/>
      <c r="E6" s="21"/>
    </row>
    <row r="7" ht="12.75">
      <c r="A7" s="13"/>
    </row>
    <row r="8" ht="13.5" thickBot="1"/>
    <row r="9" spans="1:14" ht="12.75">
      <c r="A9" s="50"/>
      <c r="B9" s="51"/>
      <c r="C9" s="52"/>
      <c r="D9" s="52"/>
      <c r="E9" s="52"/>
      <c r="F9" s="53"/>
      <c r="G9" s="53"/>
      <c r="H9" s="52"/>
      <c r="I9" s="20" t="s">
        <v>0</v>
      </c>
      <c r="J9" s="59"/>
      <c r="K9" s="60" t="s">
        <v>1</v>
      </c>
      <c r="L9" s="59"/>
      <c r="M9" s="60" t="s">
        <v>2</v>
      </c>
      <c r="N9" s="61"/>
    </row>
    <row r="10" spans="1:14" ht="38.25">
      <c r="A10" s="54" t="s">
        <v>3</v>
      </c>
      <c r="B10" s="44" t="s">
        <v>4</v>
      </c>
      <c r="C10" s="43" t="s">
        <v>7</v>
      </c>
      <c r="D10" s="43" t="s">
        <v>8</v>
      </c>
      <c r="E10" s="43" t="s">
        <v>25</v>
      </c>
      <c r="F10" s="45" t="s">
        <v>5</v>
      </c>
      <c r="G10" s="45" t="s">
        <v>6</v>
      </c>
      <c r="H10" s="43" t="s">
        <v>9</v>
      </c>
      <c r="I10" s="42" t="s">
        <v>10</v>
      </c>
      <c r="J10" s="42" t="s">
        <v>11</v>
      </c>
      <c r="K10" s="42" t="s">
        <v>10</v>
      </c>
      <c r="L10" s="42" t="s">
        <v>11</v>
      </c>
      <c r="M10" s="42" t="s">
        <v>10</v>
      </c>
      <c r="N10" s="22" t="s">
        <v>11</v>
      </c>
    </row>
    <row r="11" spans="1:14" ht="12.75">
      <c r="A11" s="55"/>
      <c r="B11" s="37"/>
      <c r="C11" s="38"/>
      <c r="D11" s="38"/>
      <c r="E11" s="41"/>
      <c r="F11" s="39"/>
      <c r="G11" s="40"/>
      <c r="H11" s="38"/>
      <c r="I11" s="38"/>
      <c r="J11" s="38"/>
      <c r="K11" s="38"/>
      <c r="L11" s="38"/>
      <c r="M11" s="38"/>
      <c r="N11" s="26"/>
    </row>
    <row r="12" spans="1:14" ht="12.75">
      <c r="A12" s="55"/>
      <c r="B12" s="37"/>
      <c r="C12" s="38"/>
      <c r="D12" s="38"/>
      <c r="E12" s="41"/>
      <c r="F12" s="39"/>
      <c r="G12" s="40"/>
      <c r="H12" s="38"/>
      <c r="I12" s="38"/>
      <c r="J12" s="38"/>
      <c r="K12" s="38"/>
      <c r="L12" s="38"/>
      <c r="M12" s="38"/>
      <c r="N12" s="26"/>
    </row>
    <row r="13" spans="1:14" ht="12.75">
      <c r="A13" s="55"/>
      <c r="B13" s="37"/>
      <c r="C13" s="38"/>
      <c r="D13" s="38"/>
      <c r="E13" s="41"/>
      <c r="F13" s="39"/>
      <c r="G13" s="40"/>
      <c r="H13" s="38"/>
      <c r="I13" s="38"/>
      <c r="J13" s="38"/>
      <c r="K13" s="38"/>
      <c r="L13" s="38"/>
      <c r="M13" s="38"/>
      <c r="N13" s="26"/>
    </row>
    <row r="14" spans="1:14" ht="12.75">
      <c r="A14" s="55"/>
      <c r="B14" s="37"/>
      <c r="C14" s="38"/>
      <c r="D14" s="38"/>
      <c r="E14" s="41"/>
      <c r="F14" s="39"/>
      <c r="G14" s="40"/>
      <c r="H14" s="38"/>
      <c r="I14" s="38"/>
      <c r="J14" s="38"/>
      <c r="K14" s="38"/>
      <c r="L14" s="38"/>
      <c r="M14" s="38"/>
      <c r="N14" s="26"/>
    </row>
    <row r="15" spans="1:14" ht="12.75">
      <c r="A15" s="56"/>
      <c r="B15" s="46"/>
      <c r="C15" s="42"/>
      <c r="D15" s="42"/>
      <c r="E15" s="47"/>
      <c r="F15" s="48"/>
      <c r="G15" s="49"/>
      <c r="H15" s="42"/>
      <c r="I15" s="42"/>
      <c r="J15" s="42"/>
      <c r="K15" s="42"/>
      <c r="L15" s="42"/>
      <c r="M15" s="42"/>
      <c r="N15" s="22"/>
    </row>
    <row r="16" spans="1:14" ht="25.5" customHeight="1" thickBot="1">
      <c r="A16" s="57" t="s">
        <v>16</v>
      </c>
      <c r="B16" s="27"/>
      <c r="C16" s="27"/>
      <c r="D16" s="27"/>
      <c r="E16" s="27"/>
      <c r="F16" s="31"/>
      <c r="G16" s="31"/>
      <c r="H16" s="58"/>
      <c r="I16" s="58"/>
      <c r="J16" s="58"/>
      <c r="K16" s="58"/>
      <c r="L16" s="58"/>
      <c r="M16" s="58"/>
      <c r="N16" s="28"/>
    </row>
    <row r="17" spans="1:14" ht="12.75">
      <c r="A17" s="24"/>
      <c r="B17" s="23"/>
      <c r="C17" s="25"/>
      <c r="D17" s="25"/>
      <c r="E17" s="25"/>
      <c r="F17" s="30"/>
      <c r="G17" s="30"/>
      <c r="H17" s="25"/>
      <c r="I17" s="25"/>
      <c r="J17" s="25"/>
      <c r="K17" s="25"/>
      <c r="L17" s="25"/>
      <c r="M17" s="25"/>
      <c r="N17" s="25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D1">
      <selection activeCell="M2" sqref="M2"/>
    </sheetView>
  </sheetViews>
  <sheetFormatPr defaultColWidth="9.140625" defaultRowHeight="12.75"/>
  <cols>
    <col min="1" max="1" width="3.8515625" style="17" customWidth="1"/>
    <col min="2" max="2" width="9.28125" style="18" customWidth="1"/>
    <col min="3" max="3" width="7.57421875" style="19" customWidth="1"/>
    <col min="4" max="4" width="5.28125" style="19" customWidth="1"/>
    <col min="5" max="5" width="2.7109375" style="29" customWidth="1"/>
    <col min="6" max="6" width="2.8515625" style="29" customWidth="1"/>
    <col min="7" max="7" width="9.140625" style="19" customWidth="1"/>
    <col min="8" max="8" width="7.421875" style="19" customWidth="1"/>
    <col min="9" max="9" width="9.00390625" style="19" customWidth="1"/>
    <col min="10" max="10" width="7.140625" style="19" customWidth="1"/>
    <col min="11" max="11" width="9.7109375" style="19" customWidth="1"/>
    <col min="12" max="12" width="6.7109375" style="19" customWidth="1"/>
    <col min="13" max="13" width="8.7109375" style="19" customWidth="1"/>
    <col min="14" max="16384" width="9.140625" style="19" customWidth="1"/>
  </cols>
  <sheetData>
    <row r="1" spans="1:13" ht="12.75">
      <c r="A1" s="33" t="s">
        <v>17</v>
      </c>
      <c r="G1"/>
      <c r="H1" s="32" t="s">
        <v>18</v>
      </c>
      <c r="L1"/>
      <c r="M1" s="36" t="s">
        <v>19</v>
      </c>
    </row>
    <row r="2" ht="12.75">
      <c r="M2" s="19" t="s">
        <v>30</v>
      </c>
    </row>
    <row r="3" spans="1:6" s="35" customFormat="1" ht="17.25" customHeight="1">
      <c r="A3" s="13" t="s">
        <v>21</v>
      </c>
      <c r="B3" s="34"/>
      <c r="C3" s="62"/>
      <c r="D3" s="62"/>
      <c r="E3" s="63"/>
      <c r="F3" s="63"/>
    </row>
    <row r="4" spans="1:6" s="35" customFormat="1" ht="16.5" customHeight="1">
      <c r="A4" s="35" t="s">
        <v>22</v>
      </c>
      <c r="B4" s="34"/>
      <c r="C4" s="62"/>
      <c r="E4" s="13"/>
      <c r="F4" s="13"/>
    </row>
    <row r="5" spans="1:6" ht="15.75" customHeight="1">
      <c r="A5" s="13" t="s">
        <v>23</v>
      </c>
      <c r="C5" s="21"/>
      <c r="D5" s="21"/>
      <c r="E5" s="64"/>
      <c r="F5" s="64"/>
    </row>
    <row r="6" spans="1:6" ht="16.5" customHeight="1">
      <c r="A6" s="13" t="s">
        <v>24</v>
      </c>
      <c r="C6" s="21"/>
      <c r="D6" s="21"/>
      <c r="E6" s="64"/>
      <c r="F6" s="64"/>
    </row>
    <row r="7" ht="12.75">
      <c r="A7" s="13"/>
    </row>
    <row r="8" ht="13.5" thickBot="1"/>
    <row r="9" spans="1:13" ht="12.75">
      <c r="A9" s="50"/>
      <c r="B9" s="51"/>
      <c r="C9" s="52"/>
      <c r="D9" s="52"/>
      <c r="E9" s="53"/>
      <c r="F9" s="53"/>
      <c r="G9" s="52"/>
      <c r="H9" s="20" t="s">
        <v>0</v>
      </c>
      <c r="I9" s="59"/>
      <c r="J9" s="60" t="s">
        <v>1</v>
      </c>
      <c r="K9" s="59"/>
      <c r="L9" s="60" t="s">
        <v>2</v>
      </c>
      <c r="M9" s="61"/>
    </row>
    <row r="10" spans="1:13" ht="38.25">
      <c r="A10" s="54" t="s">
        <v>3</v>
      </c>
      <c r="B10" s="44" t="s">
        <v>4</v>
      </c>
      <c r="C10" s="43" t="s">
        <v>7</v>
      </c>
      <c r="D10" s="43" t="s">
        <v>8</v>
      </c>
      <c r="E10" s="45" t="s">
        <v>5</v>
      </c>
      <c r="F10" s="45" t="s">
        <v>6</v>
      </c>
      <c r="G10" s="43" t="s">
        <v>9</v>
      </c>
      <c r="H10" s="42" t="s">
        <v>10</v>
      </c>
      <c r="I10" s="42" t="s">
        <v>11</v>
      </c>
      <c r="J10" s="42" t="s">
        <v>10</v>
      </c>
      <c r="K10" s="42" t="s">
        <v>11</v>
      </c>
      <c r="L10" s="42" t="s">
        <v>10</v>
      </c>
      <c r="M10" s="22" t="s">
        <v>11</v>
      </c>
    </row>
    <row r="11" spans="1:13" ht="12.75">
      <c r="A11" s="55">
        <v>88</v>
      </c>
      <c r="B11" s="37">
        <v>35900</v>
      </c>
      <c r="C11" s="38" t="s">
        <v>31</v>
      </c>
      <c r="D11" s="38" t="s">
        <v>13</v>
      </c>
      <c r="E11" s="39">
        <v>4</v>
      </c>
      <c r="F11" s="40">
        <v>1</v>
      </c>
      <c r="G11" s="38">
        <v>2822</v>
      </c>
      <c r="H11" s="38">
        <v>44</v>
      </c>
      <c r="I11" s="38">
        <v>705.5</v>
      </c>
      <c r="J11" s="38">
        <v>0</v>
      </c>
      <c r="K11" s="38">
        <f>ROUND(J11*G11,2)</f>
        <v>0</v>
      </c>
      <c r="L11" s="38">
        <f aca="true" t="shared" si="0" ref="L11:M15">+H11-J11</f>
        <v>44</v>
      </c>
      <c r="M11" s="26">
        <f t="shared" si="0"/>
        <v>705.5</v>
      </c>
    </row>
    <row r="12" spans="1:13" ht="12.75">
      <c r="A12" s="55">
        <v>88</v>
      </c>
      <c r="B12" s="37">
        <v>35900</v>
      </c>
      <c r="C12" s="38" t="s">
        <v>31</v>
      </c>
      <c r="D12" s="38" t="s">
        <v>14</v>
      </c>
      <c r="E12" s="39">
        <v>1</v>
      </c>
      <c r="F12" s="40">
        <v>1</v>
      </c>
      <c r="G12" s="38">
        <v>2822</v>
      </c>
      <c r="H12" s="38">
        <v>44</v>
      </c>
      <c r="I12" s="38">
        <v>705.5</v>
      </c>
      <c r="J12" s="38">
        <v>44</v>
      </c>
      <c r="K12" s="38">
        <v>705.5</v>
      </c>
      <c r="L12" s="38">
        <f t="shared" si="0"/>
        <v>0</v>
      </c>
      <c r="M12" s="26">
        <f t="shared" si="0"/>
        <v>0</v>
      </c>
    </row>
    <row r="13" spans="1:13" ht="12.75">
      <c r="A13" s="55">
        <v>88</v>
      </c>
      <c r="B13" s="37">
        <v>35900</v>
      </c>
      <c r="C13" s="38" t="s">
        <v>31</v>
      </c>
      <c r="D13" s="38" t="s">
        <v>15</v>
      </c>
      <c r="E13" s="39">
        <v>4</v>
      </c>
      <c r="F13" s="40">
        <v>2</v>
      </c>
      <c r="G13" s="38">
        <v>2822</v>
      </c>
      <c r="H13" s="38">
        <v>88</v>
      </c>
      <c r="I13" s="38">
        <v>0</v>
      </c>
      <c r="J13" s="38">
        <v>88</v>
      </c>
      <c r="K13" s="38">
        <v>0</v>
      </c>
      <c r="L13" s="38">
        <f t="shared" si="0"/>
        <v>0</v>
      </c>
      <c r="M13" s="26">
        <f t="shared" si="0"/>
        <v>0</v>
      </c>
    </row>
    <row r="14" spans="1:13" ht="12.75">
      <c r="A14" s="55">
        <v>88</v>
      </c>
      <c r="B14" s="37">
        <v>35915</v>
      </c>
      <c r="C14" s="38" t="s">
        <v>31</v>
      </c>
      <c r="D14" s="38" t="s">
        <v>13</v>
      </c>
      <c r="E14" s="39">
        <v>4</v>
      </c>
      <c r="F14" s="40">
        <v>1</v>
      </c>
      <c r="G14" s="38">
        <v>2822</v>
      </c>
      <c r="H14" s="38">
        <v>44</v>
      </c>
      <c r="I14" s="38">
        <v>641.36</v>
      </c>
      <c r="J14" s="38">
        <v>44</v>
      </c>
      <c r="K14" s="38">
        <v>641.36</v>
      </c>
      <c r="L14" s="38">
        <f t="shared" si="0"/>
        <v>0</v>
      </c>
      <c r="M14" s="26">
        <f t="shared" si="0"/>
        <v>0</v>
      </c>
    </row>
    <row r="15" spans="1:13" ht="12.75">
      <c r="A15" s="56">
        <v>88</v>
      </c>
      <c r="B15" s="46">
        <v>35915</v>
      </c>
      <c r="C15" s="42" t="s">
        <v>31</v>
      </c>
      <c r="D15" s="42" t="s">
        <v>15</v>
      </c>
      <c r="E15" s="48">
        <v>5</v>
      </c>
      <c r="F15" s="49">
        <v>1</v>
      </c>
      <c r="G15" s="42">
        <v>2822</v>
      </c>
      <c r="H15" s="42">
        <v>44</v>
      </c>
      <c r="I15" s="42">
        <v>0</v>
      </c>
      <c r="J15" s="42">
        <v>44</v>
      </c>
      <c r="K15" s="42">
        <v>0</v>
      </c>
      <c r="L15" s="42">
        <f t="shared" si="0"/>
        <v>0</v>
      </c>
      <c r="M15" s="22">
        <f t="shared" si="0"/>
        <v>0</v>
      </c>
    </row>
    <row r="16" spans="1:13" ht="25.5" customHeight="1" thickBot="1">
      <c r="A16" s="57" t="s">
        <v>16</v>
      </c>
      <c r="B16" s="27"/>
      <c r="C16" s="27"/>
      <c r="D16" s="27"/>
      <c r="E16" s="31"/>
      <c r="F16" s="31"/>
      <c r="G16" s="58"/>
      <c r="H16" s="58">
        <f aca="true" t="shared" si="1" ref="H16:M16">SUM(H11:H15)</f>
        <v>264</v>
      </c>
      <c r="I16" s="58">
        <f t="shared" si="1"/>
        <v>2052.36</v>
      </c>
      <c r="J16" s="58">
        <f t="shared" si="1"/>
        <v>220</v>
      </c>
      <c r="K16" s="58">
        <f t="shared" si="1"/>
        <v>1346.8600000000001</v>
      </c>
      <c r="L16" s="58">
        <f t="shared" si="1"/>
        <v>44</v>
      </c>
      <c r="M16" s="28">
        <f t="shared" si="1"/>
        <v>705.5</v>
      </c>
    </row>
    <row r="17" spans="1:13" ht="12.75">
      <c r="A17" s="24"/>
      <c r="B17" s="23"/>
      <c r="C17" s="25"/>
      <c r="D17" s="25"/>
      <c r="E17" s="30"/>
      <c r="F17" s="30"/>
      <c r="G17" s="25"/>
      <c r="H17" s="25"/>
      <c r="I17" s="25"/>
      <c r="J17" s="25"/>
      <c r="K17" s="25"/>
      <c r="L17" s="25"/>
      <c r="M17" s="25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1">
      <selection activeCell="I5" sqref="I5"/>
    </sheetView>
  </sheetViews>
  <sheetFormatPr defaultColWidth="9.140625" defaultRowHeight="12.75"/>
  <cols>
    <col min="1" max="1" width="6.421875" style="17" customWidth="1"/>
    <col min="2" max="2" width="10.57421875" style="18" customWidth="1"/>
    <col min="3" max="3" width="9.28125" style="19" customWidth="1"/>
    <col min="4" max="4" width="6.421875" style="19" customWidth="1"/>
    <col min="5" max="5" width="5.140625" style="17" customWidth="1"/>
    <col min="6" max="6" width="4.7109375" style="17" customWidth="1"/>
    <col min="7" max="7" width="9.140625" style="19" customWidth="1"/>
    <col min="8" max="8" width="7.421875" style="19" customWidth="1"/>
    <col min="9" max="9" width="11.8515625" style="19" customWidth="1"/>
    <col min="10" max="10" width="7.140625" style="19" customWidth="1"/>
    <col min="11" max="11" width="13.421875" style="19" customWidth="1"/>
    <col min="12" max="12" width="8.00390625" style="19" customWidth="1"/>
    <col min="13" max="13" width="14.140625" style="19" customWidth="1"/>
    <col min="14" max="16384" width="9.140625" style="19" customWidth="1"/>
  </cols>
  <sheetData>
    <row r="1" spans="1:13" ht="12.75">
      <c r="A1" s="33" t="s">
        <v>17</v>
      </c>
      <c r="G1"/>
      <c r="H1" s="32" t="s">
        <v>18</v>
      </c>
      <c r="L1"/>
      <c r="M1" s="36" t="s">
        <v>19</v>
      </c>
    </row>
    <row r="2" ht="12.75">
      <c r="M2" s="19" t="s">
        <v>30</v>
      </c>
    </row>
    <row r="3" spans="1:6" s="35" customFormat="1" ht="17.25" customHeight="1">
      <c r="A3" s="13" t="s">
        <v>21</v>
      </c>
      <c r="B3" s="34"/>
      <c r="C3" s="62"/>
      <c r="D3" s="62"/>
      <c r="E3" s="65"/>
      <c r="F3" s="65"/>
    </row>
    <row r="4" spans="1:6" s="35" customFormat="1" ht="16.5" customHeight="1">
      <c r="A4" s="35" t="s">
        <v>22</v>
      </c>
      <c r="B4" s="34"/>
      <c r="C4" s="62"/>
      <c r="E4" s="17"/>
      <c r="F4" s="17"/>
    </row>
    <row r="5" spans="1:6" ht="15.75" customHeight="1">
      <c r="A5" s="13" t="s">
        <v>23</v>
      </c>
      <c r="C5" s="21"/>
      <c r="D5" s="21"/>
      <c r="E5" s="65"/>
      <c r="F5" s="65"/>
    </row>
    <row r="6" spans="1:6" ht="16.5" customHeight="1">
      <c r="A6" s="13" t="s">
        <v>24</v>
      </c>
      <c r="C6" s="21"/>
      <c r="D6" s="21"/>
      <c r="E6" s="65"/>
      <c r="F6" s="65"/>
    </row>
    <row r="7" ht="12.75">
      <c r="A7" s="13"/>
    </row>
    <row r="8" ht="13.5" thickBot="1"/>
    <row r="9" spans="1:13" ht="12.75">
      <c r="A9" s="50"/>
      <c r="B9" s="51"/>
      <c r="C9" s="52"/>
      <c r="D9" s="52"/>
      <c r="E9" s="66"/>
      <c r="F9" s="66"/>
      <c r="G9" s="52"/>
      <c r="H9" s="20" t="s">
        <v>0</v>
      </c>
      <c r="I9" s="20"/>
      <c r="J9" s="73" t="s">
        <v>35</v>
      </c>
      <c r="K9" s="74"/>
      <c r="L9" s="60" t="s">
        <v>36</v>
      </c>
      <c r="M9" s="61"/>
    </row>
    <row r="10" spans="1:13" ht="38.25">
      <c r="A10" s="54" t="s">
        <v>34</v>
      </c>
      <c r="B10" s="44" t="s">
        <v>4</v>
      </c>
      <c r="C10" s="43" t="s">
        <v>7</v>
      </c>
      <c r="D10" s="43" t="s">
        <v>8</v>
      </c>
      <c r="E10" s="67" t="s">
        <v>32</v>
      </c>
      <c r="F10" s="67" t="s">
        <v>33</v>
      </c>
      <c r="G10" s="43" t="s">
        <v>9</v>
      </c>
      <c r="H10" s="42" t="s">
        <v>10</v>
      </c>
      <c r="I10" s="21" t="s">
        <v>11</v>
      </c>
      <c r="J10" s="75" t="s">
        <v>10</v>
      </c>
      <c r="K10" s="22" t="s">
        <v>11</v>
      </c>
      <c r="L10" s="42" t="s">
        <v>10</v>
      </c>
      <c r="M10" s="22" t="s">
        <v>11</v>
      </c>
    </row>
    <row r="11" spans="1:13" ht="12.75">
      <c r="A11" s="55"/>
      <c r="B11" s="37"/>
      <c r="C11" s="38"/>
      <c r="D11" s="38"/>
      <c r="E11" s="68"/>
      <c r="F11" s="69"/>
      <c r="G11" s="38"/>
      <c r="H11" s="38"/>
      <c r="I11" s="25"/>
      <c r="J11" s="76"/>
      <c r="K11" s="26"/>
      <c r="L11" s="38"/>
      <c r="M11" s="26"/>
    </row>
    <row r="12" spans="1:13" ht="12.75">
      <c r="A12" s="55"/>
      <c r="B12" s="37"/>
      <c r="C12" s="38"/>
      <c r="D12" s="38"/>
      <c r="E12" s="68"/>
      <c r="F12" s="69"/>
      <c r="G12" s="38"/>
      <c r="H12" s="38"/>
      <c r="I12" s="25"/>
      <c r="J12" s="76"/>
      <c r="K12" s="26"/>
      <c r="L12" s="38"/>
      <c r="M12" s="26"/>
    </row>
    <row r="13" spans="1:13" ht="12.75">
      <c r="A13" s="55"/>
      <c r="B13" s="37"/>
      <c r="C13" s="38"/>
      <c r="D13" s="38"/>
      <c r="E13" s="68"/>
      <c r="F13" s="69"/>
      <c r="G13" s="38"/>
      <c r="H13" s="38"/>
      <c r="I13" s="25"/>
      <c r="J13" s="76"/>
      <c r="K13" s="26"/>
      <c r="L13" s="38"/>
      <c r="M13" s="26"/>
    </row>
    <row r="14" spans="1:13" ht="12.75">
      <c r="A14" s="55"/>
      <c r="B14" s="37"/>
      <c r="C14" s="38"/>
      <c r="D14" s="38"/>
      <c r="E14" s="68"/>
      <c r="F14" s="69"/>
      <c r="G14" s="38"/>
      <c r="H14" s="38"/>
      <c r="I14" s="25"/>
      <c r="J14" s="76"/>
      <c r="K14" s="26"/>
      <c r="L14" s="38"/>
      <c r="M14" s="26"/>
    </row>
    <row r="15" spans="1:13" ht="12.75">
      <c r="A15" s="56"/>
      <c r="B15" s="46"/>
      <c r="C15" s="42"/>
      <c r="D15" s="42"/>
      <c r="E15" s="70"/>
      <c r="F15" s="71"/>
      <c r="G15" s="42"/>
      <c r="H15" s="42"/>
      <c r="I15" s="21"/>
      <c r="J15" s="75"/>
      <c r="K15" s="22"/>
      <c r="L15" s="42"/>
      <c r="M15" s="22"/>
    </row>
    <row r="16" spans="1:13" ht="25.5" customHeight="1" thickBot="1">
      <c r="A16" s="57" t="s">
        <v>16</v>
      </c>
      <c r="B16" s="27"/>
      <c r="C16" s="27"/>
      <c r="D16" s="27"/>
      <c r="E16" s="72"/>
      <c r="F16" s="72"/>
      <c r="G16" s="58"/>
      <c r="H16" s="58"/>
      <c r="I16" s="27"/>
      <c r="J16" s="77"/>
      <c r="K16" s="28"/>
      <c r="L16" s="58"/>
      <c r="M16" s="28"/>
    </row>
    <row r="17" spans="1:13" ht="12.75">
      <c r="A17" s="24"/>
      <c r="B17" s="23"/>
      <c r="C17" s="25"/>
      <c r="D17" s="25"/>
      <c r="E17" s="24"/>
      <c r="F17" s="24"/>
      <c r="G17" s="25"/>
      <c r="H17" s="25"/>
      <c r="I17" s="25"/>
      <c r="J17" s="25"/>
      <c r="K17" s="25"/>
      <c r="L17" s="25"/>
      <c r="M17" s="25"/>
    </row>
  </sheetData>
  <sheetProtection/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421875" style="17" customWidth="1"/>
    <col min="2" max="2" width="11.7109375" style="18" customWidth="1"/>
    <col min="3" max="3" width="10.421875" style="19" customWidth="1"/>
    <col min="4" max="4" width="6.421875" style="19" customWidth="1"/>
    <col min="5" max="5" width="5.140625" style="17" customWidth="1"/>
    <col min="6" max="6" width="4.7109375" style="17" customWidth="1"/>
    <col min="7" max="7" width="9.140625" style="19" customWidth="1"/>
    <col min="8" max="8" width="7.421875" style="19" customWidth="1"/>
    <col min="9" max="9" width="11.8515625" style="19" customWidth="1"/>
    <col min="10" max="10" width="7.140625" style="19" customWidth="1"/>
    <col min="11" max="11" width="13.421875" style="19" customWidth="1"/>
    <col min="12" max="12" width="8.00390625" style="19" customWidth="1"/>
    <col min="13" max="13" width="14.140625" style="19" customWidth="1"/>
    <col min="14" max="16384" width="9.140625" style="19" customWidth="1"/>
  </cols>
  <sheetData>
    <row r="1" spans="1:13" ht="12.75">
      <c r="A1" s="33" t="s">
        <v>17</v>
      </c>
      <c r="G1"/>
      <c r="H1" s="32" t="s">
        <v>18</v>
      </c>
      <c r="L1"/>
      <c r="M1" s="36" t="s">
        <v>19</v>
      </c>
    </row>
    <row r="2" ht="12.75">
      <c r="M2" s="19" t="s">
        <v>37</v>
      </c>
    </row>
    <row r="3" spans="1:7" s="35" customFormat="1" ht="17.25" customHeight="1">
      <c r="A3" s="13" t="s">
        <v>21</v>
      </c>
      <c r="B3" s="34"/>
      <c r="C3" s="62"/>
      <c r="D3" s="62"/>
      <c r="E3" s="65"/>
      <c r="F3" s="65"/>
      <c r="G3" s="62"/>
    </row>
    <row r="4" spans="1:6" s="35" customFormat="1" ht="16.5" customHeight="1">
      <c r="A4" s="35" t="s">
        <v>22</v>
      </c>
      <c r="B4" s="34"/>
      <c r="C4" s="87"/>
      <c r="E4" s="17"/>
      <c r="F4" s="17"/>
    </row>
    <row r="5" spans="1:6" ht="15.75" customHeight="1">
      <c r="A5" s="13" t="s">
        <v>23</v>
      </c>
      <c r="C5" s="62"/>
      <c r="D5" s="21"/>
      <c r="E5" s="65"/>
      <c r="F5" s="65"/>
    </row>
    <row r="6" spans="1:6" ht="16.5" customHeight="1">
      <c r="A6" s="13" t="s">
        <v>43</v>
      </c>
      <c r="C6" s="21"/>
      <c r="D6" s="21"/>
      <c r="E6" s="65"/>
      <c r="F6" s="65"/>
    </row>
    <row r="7" ht="12.75">
      <c r="A7" s="13"/>
    </row>
    <row r="8" ht="13.5" thickBot="1"/>
    <row r="9" spans="1:13" ht="16.5" customHeight="1">
      <c r="A9" s="50"/>
      <c r="B9" s="51"/>
      <c r="C9" s="52"/>
      <c r="D9" s="52"/>
      <c r="E9" s="66"/>
      <c r="F9" s="66"/>
      <c r="G9" s="52"/>
      <c r="H9" s="20" t="s">
        <v>0</v>
      </c>
      <c r="I9" s="20"/>
      <c r="J9" s="73" t="s">
        <v>35</v>
      </c>
      <c r="K9" s="74"/>
      <c r="L9" s="73" t="s">
        <v>36</v>
      </c>
      <c r="M9" s="61"/>
    </row>
    <row r="10" spans="1:13" ht="27" customHeight="1">
      <c r="A10" s="54" t="s">
        <v>34</v>
      </c>
      <c r="B10" s="44" t="s">
        <v>38</v>
      </c>
      <c r="C10" s="43" t="s">
        <v>7</v>
      </c>
      <c r="D10" s="43" t="s">
        <v>8</v>
      </c>
      <c r="E10" s="67" t="s">
        <v>32</v>
      </c>
      <c r="F10" s="67" t="s">
        <v>33</v>
      </c>
      <c r="G10" s="43" t="s">
        <v>42</v>
      </c>
      <c r="H10" s="42" t="s">
        <v>10</v>
      </c>
      <c r="I10" s="21" t="s">
        <v>39</v>
      </c>
      <c r="J10" s="75" t="s">
        <v>10</v>
      </c>
      <c r="K10" s="22" t="s">
        <v>39</v>
      </c>
      <c r="L10" s="75" t="s">
        <v>10</v>
      </c>
      <c r="M10" s="22" t="s">
        <v>39</v>
      </c>
    </row>
    <row r="11" spans="1:13" ht="12.75">
      <c r="A11" s="55"/>
      <c r="B11" s="37"/>
      <c r="C11" s="38"/>
      <c r="D11" s="38"/>
      <c r="E11" s="68"/>
      <c r="F11" s="69"/>
      <c r="G11" s="38"/>
      <c r="H11" s="38"/>
      <c r="I11" s="25"/>
      <c r="J11" s="76"/>
      <c r="K11" s="26">
        <f aca="true" t="shared" si="0" ref="K11:K17">ROUND(J11*G11,2)</f>
        <v>0</v>
      </c>
      <c r="L11" s="76">
        <f aca="true" t="shared" si="1" ref="L11:M17">+H11-J11</f>
        <v>0</v>
      </c>
      <c r="M11" s="26">
        <f t="shared" si="1"/>
        <v>0</v>
      </c>
    </row>
    <row r="12" spans="1:13" ht="12.75">
      <c r="A12" s="55"/>
      <c r="B12" s="37"/>
      <c r="C12" s="38"/>
      <c r="D12" s="38"/>
      <c r="E12" s="68"/>
      <c r="F12" s="69"/>
      <c r="G12" s="38"/>
      <c r="H12" s="38"/>
      <c r="I12" s="25"/>
      <c r="J12" s="76"/>
      <c r="K12" s="26">
        <f t="shared" si="0"/>
        <v>0</v>
      </c>
      <c r="L12" s="76">
        <f t="shared" si="1"/>
        <v>0</v>
      </c>
      <c r="M12" s="26">
        <f t="shared" si="1"/>
        <v>0</v>
      </c>
    </row>
    <row r="13" spans="1:13" ht="12.75">
      <c r="A13" s="55"/>
      <c r="B13" s="37"/>
      <c r="C13" s="38"/>
      <c r="D13" s="38"/>
      <c r="E13" s="68"/>
      <c r="F13" s="69"/>
      <c r="G13" s="38"/>
      <c r="H13" s="38"/>
      <c r="I13" s="25"/>
      <c r="J13" s="76"/>
      <c r="K13" s="26">
        <f t="shared" si="0"/>
        <v>0</v>
      </c>
      <c r="L13" s="76">
        <f t="shared" si="1"/>
        <v>0</v>
      </c>
      <c r="M13" s="26">
        <f t="shared" si="1"/>
        <v>0</v>
      </c>
    </row>
    <row r="14" spans="1:13" ht="12.75">
      <c r="A14" s="55"/>
      <c r="B14" s="37"/>
      <c r="C14" s="38"/>
      <c r="D14" s="38"/>
      <c r="E14" s="68"/>
      <c r="F14" s="69"/>
      <c r="G14" s="38"/>
      <c r="H14" s="38"/>
      <c r="I14" s="25"/>
      <c r="J14" s="76"/>
      <c r="K14" s="26">
        <f t="shared" si="0"/>
        <v>0</v>
      </c>
      <c r="L14" s="76">
        <f t="shared" si="1"/>
        <v>0</v>
      </c>
      <c r="M14" s="26">
        <f t="shared" si="1"/>
        <v>0</v>
      </c>
    </row>
    <row r="15" spans="1:13" ht="12.75">
      <c r="A15" s="55"/>
      <c r="B15" s="37"/>
      <c r="C15" s="38"/>
      <c r="D15" s="38"/>
      <c r="E15" s="68"/>
      <c r="F15" s="69"/>
      <c r="G15" s="38"/>
      <c r="H15" s="38"/>
      <c r="I15" s="25"/>
      <c r="J15" s="76"/>
      <c r="K15" s="26">
        <f t="shared" si="0"/>
        <v>0</v>
      </c>
      <c r="L15" s="76">
        <f t="shared" si="1"/>
        <v>0</v>
      </c>
      <c r="M15" s="26">
        <f t="shared" si="1"/>
        <v>0</v>
      </c>
    </row>
    <row r="16" spans="1:13" ht="12.75">
      <c r="A16" s="55"/>
      <c r="B16" s="37"/>
      <c r="C16" s="38"/>
      <c r="D16" s="38"/>
      <c r="E16" s="68"/>
      <c r="F16" s="69"/>
      <c r="G16" s="38"/>
      <c r="H16" s="25"/>
      <c r="I16" s="81"/>
      <c r="J16" s="76"/>
      <c r="K16" s="26">
        <f t="shared" si="0"/>
        <v>0</v>
      </c>
      <c r="L16" s="76">
        <f t="shared" si="1"/>
        <v>0</v>
      </c>
      <c r="M16" s="26">
        <f t="shared" si="1"/>
        <v>0</v>
      </c>
    </row>
    <row r="17" spans="1:13" ht="12.75">
      <c r="A17" s="56"/>
      <c r="B17" s="46"/>
      <c r="C17" s="42"/>
      <c r="D17" s="42"/>
      <c r="E17" s="70"/>
      <c r="F17" s="71"/>
      <c r="G17" s="21"/>
      <c r="H17" s="82"/>
      <c r="I17" s="78"/>
      <c r="J17" s="75"/>
      <c r="K17" s="78">
        <f t="shared" si="0"/>
        <v>0</v>
      </c>
      <c r="L17" s="75">
        <f t="shared" si="1"/>
        <v>0</v>
      </c>
      <c r="M17" s="22">
        <f t="shared" si="1"/>
        <v>0</v>
      </c>
    </row>
    <row r="18" spans="1:13" ht="25.5" customHeight="1" thickBot="1">
      <c r="A18" s="84" t="s">
        <v>16</v>
      </c>
      <c r="B18" s="85"/>
      <c r="C18" s="85"/>
      <c r="D18" s="85"/>
      <c r="E18" s="86"/>
      <c r="F18" s="86"/>
      <c r="G18" s="85"/>
      <c r="H18" s="80">
        <f aca="true" t="shared" si="2" ref="H18:M18">SUM(H11:H17)</f>
        <v>0</v>
      </c>
      <c r="I18" s="83">
        <f t="shared" si="2"/>
        <v>0</v>
      </c>
      <c r="J18" s="79">
        <f t="shared" si="2"/>
        <v>0</v>
      </c>
      <c r="K18" s="83">
        <f t="shared" si="2"/>
        <v>0</v>
      </c>
      <c r="L18" s="79">
        <f t="shared" si="2"/>
        <v>0</v>
      </c>
      <c r="M18" s="83">
        <f t="shared" si="2"/>
        <v>0</v>
      </c>
    </row>
    <row r="19" spans="1:13" ht="12.75">
      <c r="A19" s="24"/>
      <c r="B19" s="23"/>
      <c r="C19" s="25"/>
      <c r="D19" s="25"/>
      <c r="E19" s="24"/>
      <c r="F19" s="24"/>
      <c r="G19" s="25"/>
      <c r="H19" s="25"/>
      <c r="I19" s="25"/>
      <c r="J19" s="25"/>
      <c r="K19" s="25"/>
      <c r="L19" s="25"/>
      <c r="M19" s="25"/>
    </row>
    <row r="22" ht="12.75" hidden="1"/>
    <row r="23" ht="12.75" hidden="1"/>
    <row r="24" ht="12.75" hidden="1"/>
    <row r="25" ht="12.75" hidden="1"/>
    <row r="30" ht="12.75">
      <c r="B30" s="34"/>
    </row>
  </sheetData>
  <sheetProtection/>
  <printOptions/>
  <pageMargins left="0.5" right="0.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6.421875" style="17" customWidth="1"/>
    <col min="2" max="2" width="11.7109375" style="18" customWidth="1"/>
    <col min="3" max="3" width="11.421875" style="19" customWidth="1"/>
    <col min="4" max="4" width="6.421875" style="19" customWidth="1"/>
    <col min="5" max="5" width="5.140625" style="17" customWidth="1"/>
    <col min="6" max="6" width="4.7109375" style="17" customWidth="1"/>
    <col min="7" max="7" width="9.140625" style="19" customWidth="1"/>
    <col min="8" max="8" width="7.421875" style="19" customWidth="1"/>
    <col min="9" max="9" width="11.8515625" style="19" customWidth="1"/>
    <col min="10" max="10" width="7.140625" style="19" customWidth="1"/>
    <col min="11" max="11" width="13.421875" style="19" customWidth="1"/>
    <col min="12" max="12" width="8.00390625" style="19" customWidth="1"/>
    <col min="13" max="13" width="14.140625" style="19" customWidth="1"/>
    <col min="14" max="16384" width="9.140625" style="19" customWidth="1"/>
  </cols>
  <sheetData>
    <row r="1" spans="1:13" ht="12.75">
      <c r="A1" s="33" t="s">
        <v>17</v>
      </c>
      <c r="G1"/>
      <c r="H1" s="32" t="s">
        <v>18</v>
      </c>
      <c r="L1"/>
      <c r="M1" s="36" t="s">
        <v>19</v>
      </c>
    </row>
    <row r="2" ht="12.75">
      <c r="M2" s="19" t="s">
        <v>37</v>
      </c>
    </row>
    <row r="3" spans="1:7" s="35" customFormat="1" ht="17.25" customHeight="1">
      <c r="A3" s="13" t="s">
        <v>21</v>
      </c>
      <c r="B3" s="34"/>
      <c r="C3" s="62"/>
      <c r="D3" s="62"/>
      <c r="E3" s="65"/>
      <c r="F3" s="65"/>
      <c r="G3" s="62"/>
    </row>
    <row r="4" spans="1:6" s="35" customFormat="1" ht="16.5" customHeight="1">
      <c r="A4" s="35" t="s">
        <v>22</v>
      </c>
      <c r="B4" s="34"/>
      <c r="C4" s="87"/>
      <c r="E4" s="17"/>
      <c r="F4" s="17"/>
    </row>
    <row r="5" spans="1:6" ht="15.75" customHeight="1">
      <c r="A5" s="13" t="s">
        <v>23</v>
      </c>
      <c r="C5" s="62"/>
      <c r="D5" s="21"/>
      <c r="E5" s="65"/>
      <c r="F5" s="65"/>
    </row>
    <row r="6" spans="1:6" ht="16.5" customHeight="1">
      <c r="A6" s="13" t="s">
        <v>43</v>
      </c>
      <c r="C6" s="21"/>
      <c r="D6" s="21"/>
      <c r="E6" s="65"/>
      <c r="F6" s="65"/>
    </row>
    <row r="7" ht="12.75">
      <c r="A7" s="13"/>
    </row>
    <row r="8" ht="13.5" thickBot="1"/>
    <row r="9" spans="1:13" ht="16.5" customHeight="1">
      <c r="A9" s="50"/>
      <c r="B9" s="51"/>
      <c r="C9" s="52"/>
      <c r="D9" s="52"/>
      <c r="E9" s="66"/>
      <c r="F9" s="66"/>
      <c r="G9" s="52" t="s">
        <v>41</v>
      </c>
      <c r="H9" s="20" t="s">
        <v>0</v>
      </c>
      <c r="I9" s="20"/>
      <c r="J9" s="73" t="s">
        <v>35</v>
      </c>
      <c r="K9" s="74"/>
      <c r="L9" s="73" t="s">
        <v>36</v>
      </c>
      <c r="M9" s="61"/>
    </row>
    <row r="10" spans="1:13" ht="27" customHeight="1">
      <c r="A10" s="54" t="s">
        <v>34</v>
      </c>
      <c r="B10" s="44" t="s">
        <v>38</v>
      </c>
      <c r="C10" s="43" t="s">
        <v>7</v>
      </c>
      <c r="D10" s="43" t="s">
        <v>8</v>
      </c>
      <c r="E10" s="67" t="s">
        <v>32</v>
      </c>
      <c r="F10" s="67" t="s">
        <v>33</v>
      </c>
      <c r="G10" s="43" t="s">
        <v>40</v>
      </c>
      <c r="H10" s="42" t="s">
        <v>10</v>
      </c>
      <c r="I10" s="21" t="s">
        <v>39</v>
      </c>
      <c r="J10" s="75" t="s">
        <v>10</v>
      </c>
      <c r="K10" s="22" t="s">
        <v>39</v>
      </c>
      <c r="L10" s="75" t="s">
        <v>10</v>
      </c>
      <c r="M10" s="22" t="s">
        <v>39</v>
      </c>
    </row>
    <row r="11" spans="1:13" ht="12.75">
      <c r="A11" s="55"/>
      <c r="B11" s="37"/>
      <c r="C11" s="88"/>
      <c r="D11" s="38"/>
      <c r="E11" s="68"/>
      <c r="F11" s="69"/>
      <c r="G11" s="38"/>
      <c r="H11" s="38"/>
      <c r="I11" s="25"/>
      <c r="J11" s="76"/>
      <c r="K11" s="26">
        <f>ROUND(J11*G11,2)</f>
        <v>0</v>
      </c>
      <c r="L11" s="76">
        <f>+H11-J11</f>
        <v>0</v>
      </c>
      <c r="M11" s="26">
        <f>+I11-K11</f>
        <v>0</v>
      </c>
    </row>
    <row r="12" spans="1:13" ht="12.75">
      <c r="A12" s="55"/>
      <c r="B12" s="37"/>
      <c r="C12" s="88"/>
      <c r="D12" s="38"/>
      <c r="E12" s="68"/>
      <c r="F12" s="69"/>
      <c r="G12" s="38"/>
      <c r="H12" s="38"/>
      <c r="I12" s="25"/>
      <c r="J12" s="76"/>
      <c r="K12" s="26">
        <f aca="true" t="shared" si="0" ref="K12:K17">ROUND(J12*G12,2)</f>
        <v>0</v>
      </c>
      <c r="L12" s="76">
        <f aca="true" t="shared" si="1" ref="L12:L17">+H12-J12</f>
        <v>0</v>
      </c>
      <c r="M12" s="26">
        <f aca="true" t="shared" si="2" ref="M12:M17">+I12-K12</f>
        <v>0</v>
      </c>
    </row>
    <row r="13" spans="1:13" ht="12.75">
      <c r="A13" s="55"/>
      <c r="B13" s="37"/>
      <c r="C13" s="88"/>
      <c r="D13" s="38"/>
      <c r="E13" s="68"/>
      <c r="F13" s="69"/>
      <c r="G13" s="38"/>
      <c r="H13" s="38"/>
      <c r="I13" s="25"/>
      <c r="J13" s="76"/>
      <c r="K13" s="26">
        <f t="shared" si="0"/>
        <v>0</v>
      </c>
      <c r="L13" s="76">
        <f t="shared" si="1"/>
        <v>0</v>
      </c>
      <c r="M13" s="26">
        <f t="shared" si="2"/>
        <v>0</v>
      </c>
    </row>
    <row r="14" spans="1:13" ht="12.75">
      <c r="A14" s="55"/>
      <c r="B14" s="37"/>
      <c r="C14" s="88"/>
      <c r="D14" s="38"/>
      <c r="E14" s="68"/>
      <c r="F14" s="69"/>
      <c r="G14" s="38"/>
      <c r="H14" s="38"/>
      <c r="I14" s="25"/>
      <c r="J14" s="76"/>
      <c r="K14" s="26">
        <f t="shared" si="0"/>
        <v>0</v>
      </c>
      <c r="L14" s="76">
        <f t="shared" si="1"/>
        <v>0</v>
      </c>
      <c r="M14" s="26">
        <f t="shared" si="2"/>
        <v>0</v>
      </c>
    </row>
    <row r="15" spans="1:13" ht="12.75">
      <c r="A15" s="55"/>
      <c r="B15" s="37"/>
      <c r="C15" s="88"/>
      <c r="D15" s="38"/>
      <c r="E15" s="68"/>
      <c r="F15" s="69"/>
      <c r="G15" s="38"/>
      <c r="H15" s="38"/>
      <c r="I15" s="25"/>
      <c r="J15" s="76"/>
      <c r="K15" s="26">
        <f t="shared" si="0"/>
        <v>0</v>
      </c>
      <c r="L15" s="76">
        <f t="shared" si="1"/>
        <v>0</v>
      </c>
      <c r="M15" s="26">
        <f t="shared" si="2"/>
        <v>0</v>
      </c>
    </row>
    <row r="16" spans="1:13" ht="12.75">
      <c r="A16" s="55"/>
      <c r="B16" s="37"/>
      <c r="C16" s="88"/>
      <c r="D16" s="38"/>
      <c r="E16" s="68"/>
      <c r="F16" s="69"/>
      <c r="G16" s="38"/>
      <c r="H16" s="25"/>
      <c r="I16" s="81"/>
      <c r="J16" s="76"/>
      <c r="K16" s="26">
        <f t="shared" si="0"/>
        <v>0</v>
      </c>
      <c r="L16" s="76">
        <f t="shared" si="1"/>
        <v>0</v>
      </c>
      <c r="M16" s="26">
        <f t="shared" si="2"/>
        <v>0</v>
      </c>
    </row>
    <row r="17" spans="1:13" ht="12.75">
      <c r="A17" s="55"/>
      <c r="B17" s="37"/>
      <c r="C17" s="88"/>
      <c r="D17" s="38"/>
      <c r="E17" s="68"/>
      <c r="F17" s="69"/>
      <c r="G17" s="38"/>
      <c r="H17" s="25"/>
      <c r="I17" s="81"/>
      <c r="J17" s="76"/>
      <c r="K17" s="26">
        <f t="shared" si="0"/>
        <v>0</v>
      </c>
      <c r="L17" s="76">
        <f t="shared" si="1"/>
        <v>0</v>
      </c>
      <c r="M17" s="26">
        <f t="shared" si="2"/>
        <v>0</v>
      </c>
    </row>
    <row r="18" spans="1:13" ht="25.5" customHeight="1" thickBot="1">
      <c r="A18" s="84" t="s">
        <v>16</v>
      </c>
      <c r="B18" s="85"/>
      <c r="C18" s="85"/>
      <c r="D18" s="85"/>
      <c r="E18" s="86"/>
      <c r="F18" s="86"/>
      <c r="G18" s="85"/>
      <c r="H18" s="80">
        <f aca="true" t="shared" si="3" ref="H18:M18">SUM(H11:H17)</f>
        <v>0</v>
      </c>
      <c r="I18" s="83">
        <f t="shared" si="3"/>
        <v>0</v>
      </c>
      <c r="J18" s="79">
        <f t="shared" si="3"/>
        <v>0</v>
      </c>
      <c r="K18" s="83">
        <f t="shared" si="3"/>
        <v>0</v>
      </c>
      <c r="L18" s="79">
        <f t="shared" si="3"/>
        <v>0</v>
      </c>
      <c r="M18" s="83">
        <f t="shared" si="3"/>
        <v>0</v>
      </c>
    </row>
    <row r="19" spans="1:13" ht="12.75">
      <c r="A19" s="24"/>
      <c r="B19" s="23"/>
      <c r="C19" s="25"/>
      <c r="D19" s="25"/>
      <c r="E19" s="24"/>
      <c r="F19" s="24"/>
      <c r="G19" s="25"/>
      <c r="H19" s="25"/>
      <c r="I19" s="25"/>
      <c r="J19" s="25"/>
      <c r="K19" s="25"/>
      <c r="L19" s="25"/>
      <c r="M19" s="25"/>
    </row>
    <row r="21" ht="12.75">
      <c r="B21" s="34"/>
    </row>
    <row r="29" ht="12.75">
      <c r="B29" s="34"/>
    </row>
  </sheetData>
  <sheetProtection/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Difference Worksheet</dc:title>
  <dc:subject/>
  <dc:creator>Kristin Willhight</dc:creator>
  <cp:keywords/>
  <dc:description/>
  <cp:lastModifiedBy>Lynette Shaw</cp:lastModifiedBy>
  <cp:lastPrinted>2002-04-26T22:45:53Z</cp:lastPrinted>
  <dcterms:created xsi:type="dcterms:W3CDTF">1998-07-07T22:22:57Z</dcterms:created>
  <dcterms:modified xsi:type="dcterms:W3CDTF">2013-01-30T01:08:15Z</dcterms:modified>
  <cp:category/>
  <cp:version/>
  <cp:contentType/>
  <cp:contentStatus/>
</cp:coreProperties>
</file>